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<sst xmlns="http://schemas.openxmlformats.org/spreadsheetml/2006/main" count="20" uniqueCount="20">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</sst>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General_)"/>
    <numFmt numFmtId="213" formatCode="###,###,##0;\-###,###,##0;_(&quot;—&quot;"/>
    <numFmt numFmtId="214" formatCode="#0.00;\-#0.00;_(&quot;—&quot;"/>
    <numFmt numFmtId="215" formatCode="&quot;(R)&quot;\ #,##0;&quot;(R) -&quot;#,##0;&quot;(R) &quot;\ 0"/>
    <numFmt numFmtId="216" formatCode="#,##0;\-#,##0;&quot;--&quot;"/>
    <numFmt numFmtId="217" formatCode="#,##0.0;\-#,##0.0;&quot;--&quot;"/>
    <numFmt numFmtId="218" formatCode="&quot;$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3">
      <alignment horizontal="righ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183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5" fillId="0" borderId="0" xfId="0" applyFont="1" applyAlignment="1">
      <alignment horizontal="left" indent="2"/>
    </xf>
    <xf numFmtId="3" fontId="25" fillId="0" borderId="0" xfId="0" applyNumberFormat="1" applyFont="1" applyAlignment="1">
      <alignment/>
    </xf>
    <xf numFmtId="0" fontId="25" fillId="0" borderId="0" xfId="0" applyFont="1" applyFill="1" applyAlignment="1">
      <alignment horizontal="left" indent="2"/>
    </xf>
    <xf numFmtId="3" fontId="2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Sheet1 (2)_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te" xfId="65"/>
    <cellStyle name="Output" xfId="66"/>
    <cellStyle name="Percent" xfId="67"/>
    <cellStyle name="Source Text" xfId="68"/>
    <cellStyle name="Style 29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53057174"/>
        <c:axId val="7752519"/>
      </c:area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52519"/>
        <c:crosses val="autoZero"/>
        <c:auto val="1"/>
        <c:lblOffset val="100"/>
        <c:noMultiLvlLbl val="0"/>
      </c:catAx>
      <c:valAx>
        <c:axId val="7752519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571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#www.earth-policy.or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095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0.8695</cdr:y>
    </cdr:from>
    <cdr:to>
      <cdr:x>0.12075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0.27375</cdr:y>
    </cdr:from>
    <cdr:to>
      <cdr:x>0.51725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0.566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19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0.6135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85875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0.40125</cdr:x>
      <cdr:y>0.60025</cdr:y>
    </cdr:from>
    <cdr:to>
      <cdr:x>0.4975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7680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0.8105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800600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0.8105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800600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0.8105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800600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0.79925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3392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0.77925</cdr:x>
      <cdr:y>0.12375</cdr:y>
    </cdr:from>
    <cdr:to>
      <cdr:x>0.8105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19625" y="619125"/>
          <a:ext cx="180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0.26225</cdr:y>
    </cdr:from>
    <cdr:to>
      <cdr:x>0.86175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7675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0.3505</cdr:y>
    </cdr:from>
    <cdr:to>
      <cdr:x>0.81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2435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0.4195</cdr:y>
    </cdr:from>
    <cdr:to>
      <cdr:x>0.86175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5767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0.56775</cdr:y>
    </cdr:from>
    <cdr:to>
      <cdr:x>0.82225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76750" y="28479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0.66425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62125" y="4705350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0.57475</cdr:x>
      <cdr:y>0.8495</cdr:y>
    </cdr:from>
    <cdr:to>
      <cdr:x>0.788</cdr:x>
      <cdr:y>0.8975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3409950" y="425767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0.0725</cdr:x>
      <cdr:y>0.2675</cdr:y>
    </cdr:from>
    <cdr:to>
      <cdr:x>0.78875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4815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0.56775</cdr:y>
    </cdr:from>
    <cdr:to>
      <cdr:x>0.78875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4815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0.8495</cdr:y>
    </cdr:from>
    <cdr:to>
      <cdr:x>0.0825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0.8495</cdr:y>
    </cdr:from>
    <cdr:to>
      <cdr:x>0.1005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0.86875</cdr:y>
    </cdr:from>
    <cdr:to>
      <cdr:x>0.1005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</cdr:x>
      <cdr:y>0.67475</cdr:y>
    </cdr:from>
    <cdr:to>
      <cdr:x>0.82225</cdr:x>
      <cdr:y>0.938</cdr:y>
    </cdr:to>
    <cdr:sp>
      <cdr:nvSpPr>
        <cdr:cNvPr id="25" name="TextBox 25">
          <a:hlinkClick r:id="rId1"/>
        </cdr:cNvPr>
        <cdr:cNvSpPr txBox="1">
          <a:spLocks noChangeArrowheads="1"/>
        </cdr:cNvSpPr>
      </cdr:nvSpPr>
      <cdr:spPr>
        <a:xfrm>
          <a:off x="4667250" y="3381375"/>
          <a:ext cx="200025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22" t="s">
        <v>0</v>
      </c>
      <c r="B1" s="22"/>
    </row>
    <row r="3" spans="1:2" ht="12.75">
      <c r="A3" s="1" t="s">
        <v>1</v>
      </c>
      <c r="B3" s="2" t="s">
        <v>2</v>
      </c>
    </row>
    <row r="4" ht="12.75">
      <c r="B4" s="3" t="s">
        <v>3</v>
      </c>
    </row>
    <row r="5" ht="12.75">
      <c r="B5" s="4"/>
    </row>
    <row r="6" spans="1:3" ht="12.75">
      <c r="A6" t="s">
        <v>4</v>
      </c>
      <c r="B6" s="4">
        <f>68112*0.12/0.4</f>
        <v>20433.6</v>
      </c>
      <c r="C6" s="4"/>
    </row>
    <row r="7" spans="1:3" ht="12.75">
      <c r="A7" t="s">
        <v>5</v>
      </c>
      <c r="B7" s="4">
        <f>B6</f>
        <v>20433.6</v>
      </c>
      <c r="C7" s="4"/>
    </row>
    <row r="8" spans="1:2" ht="12.75">
      <c r="A8" t="s">
        <v>6</v>
      </c>
      <c r="B8" s="4">
        <f>47478-(B7+B6)</f>
        <v>6610.800000000003</v>
      </c>
    </row>
    <row r="9" spans="1:3" ht="12.75">
      <c r="A9" t="s">
        <v>7</v>
      </c>
      <c r="B9" s="4">
        <f>SUM(B10:B13)</f>
        <v>30793.550600000002</v>
      </c>
      <c r="C9" s="4"/>
    </row>
    <row r="10" spans="1:3" ht="12.75">
      <c r="A10" s="5" t="s">
        <v>8</v>
      </c>
      <c r="B10" s="6">
        <f>122966*0.32*0.3</f>
        <v>11804.736</v>
      </c>
      <c r="C10" s="4"/>
    </row>
    <row r="11" spans="1:3" ht="12.75">
      <c r="A11" s="5" t="s">
        <v>9</v>
      </c>
      <c r="B11" s="6">
        <f>122966*0.23*0.19</f>
        <v>5373.6142</v>
      </c>
      <c r="C11" s="4"/>
    </row>
    <row r="12" spans="1:3" ht="12.75">
      <c r="A12" s="5" t="s">
        <v>10</v>
      </c>
      <c r="B12" s="6">
        <f>122966*0.42*0.07</f>
        <v>3615.2004000000006</v>
      </c>
      <c r="C12" s="4"/>
    </row>
    <row r="13" spans="1:6" ht="12.75">
      <c r="A13" s="7" t="s">
        <v>11</v>
      </c>
      <c r="B13" s="6">
        <v>10000</v>
      </c>
      <c r="C13" s="4"/>
      <c r="F13" s="8"/>
    </row>
    <row r="14" spans="1:3" ht="12.75">
      <c r="A14" s="9" t="s">
        <v>12</v>
      </c>
      <c r="B14" s="10">
        <f>(109694*0.8)-9100</f>
        <v>78655.20000000001</v>
      </c>
      <c r="C14" s="4"/>
    </row>
    <row r="15" spans="1:3" ht="12.75">
      <c r="A15" s="9"/>
      <c r="B15" s="11"/>
      <c r="C15" s="4"/>
    </row>
    <row r="16" spans="1:2" ht="12.75">
      <c r="A16" s="12" t="s">
        <v>13</v>
      </c>
      <c r="B16" s="13">
        <f>SUM(B6:B9,B14)</f>
        <v>156926.75060000003</v>
      </c>
    </row>
    <row r="17" spans="1:2" ht="12.75">
      <c r="A17" s="14"/>
      <c r="B17" s="11"/>
    </row>
    <row r="18" ht="12.75">
      <c r="B18" s="4"/>
    </row>
    <row r="19" spans="1:2" ht="12.75">
      <c r="A19" s="15" t="s">
        <v>14</v>
      </c>
      <c r="B19" s="4"/>
    </row>
    <row r="20" ht="12.75">
      <c r="B20" s="4"/>
    </row>
    <row r="21" spans="1:3" s="9" customFormat="1" ht="12.75">
      <c r="A21" s="16" t="s">
        <v>15</v>
      </c>
      <c r="B21" s="11">
        <v>138156</v>
      </c>
      <c r="C21" s="11"/>
    </row>
    <row r="22" spans="1:2" ht="12.75">
      <c r="A22" s="9" t="s">
        <v>16</v>
      </c>
      <c r="B22" s="10">
        <f>B6+B7+B8+B9+B14</f>
        <v>156926.75060000003</v>
      </c>
    </row>
    <row r="23" spans="1:3" s="9" customFormat="1" ht="12.75">
      <c r="A23" s="17" t="s">
        <v>17</v>
      </c>
      <c r="B23" s="13">
        <f>B21-B22</f>
        <v>-18770.75060000003</v>
      </c>
      <c r="C23" s="11"/>
    </row>
    <row r="24" spans="1:3" s="9" customFormat="1" ht="12.75">
      <c r="A24" s="16"/>
      <c r="B24" s="11"/>
      <c r="C24" s="11"/>
    </row>
    <row r="25" spans="1:6" ht="94.5" customHeight="1">
      <c r="A25" s="20" t="s">
        <v>18</v>
      </c>
      <c r="B25" s="20"/>
      <c r="C25" s="18"/>
      <c r="D25" s="18"/>
      <c r="E25" s="18"/>
      <c r="F25" s="18"/>
    </row>
    <row r="26" spans="1:6" ht="12.75" customHeight="1">
      <c r="A26" s="18"/>
      <c r="B26" s="18"/>
      <c r="C26" s="18"/>
      <c r="D26" s="18"/>
      <c r="E26" s="18"/>
      <c r="F26" s="18"/>
    </row>
    <row r="27" spans="1:8" ht="55.5" customHeight="1">
      <c r="A27" s="21" t="s">
        <v>19</v>
      </c>
      <c r="B27" s="21"/>
      <c r="C27" s="19"/>
      <c r="D27" s="19"/>
      <c r="E27" s="19"/>
      <c r="F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  <row r="35" spans="1:6" ht="12.75">
      <c r="A35" s="18"/>
      <c r="B35" s="18"/>
      <c r="C35" s="18"/>
      <c r="D35" s="18"/>
      <c r="E35" s="18"/>
      <c r="F35" s="18"/>
    </row>
    <row r="36" spans="1:6" ht="17.25" customHeight="1">
      <c r="A36" s="18"/>
      <c r="B36" s="18"/>
      <c r="C36" s="18"/>
      <c r="D36" s="18"/>
      <c r="E36" s="18"/>
      <c r="F36" s="18"/>
    </row>
  </sheetData>
  <mergeCells count="3">
    <mergeCell ref="A25:B25"/>
    <mergeCell ref="A27:B27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2010-12-28T19:11:30Z</dcterms:created>
  <dcterms:modified xsi:type="dcterms:W3CDTF">2011-01-07T15:22:08Z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